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bella.mcilvanney\Downloads\"/>
    </mc:Choice>
  </mc:AlternateContent>
  <xr:revisionPtr revIDLastSave="0" documentId="13_ncr:1_{F36F779B-2C95-494D-91C8-92404A1BB50F}" xr6:coauthVersionLast="47" xr6:coauthVersionMax="47" xr10:uidLastSave="{00000000-0000-0000-0000-000000000000}"/>
  <bookViews>
    <workbookView xWindow="-110" yWindow="-110" windowWidth="19420" windowHeight="10420" xr2:uid="{41D16BE0-C4BF-4E34-84EB-41639A7867B5}"/>
  </bookViews>
  <sheets>
    <sheet name="order form" sheetId="1" r:id="rId1"/>
    <sheet name="Sheet1" sheetId="6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1" l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25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26" i="1"/>
  <c r="H27" i="1"/>
  <c r="H28" i="1"/>
  <c r="H25" i="1"/>
  <c r="F25" i="1" l="1"/>
  <c r="J35" i="1" l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K36" i="1"/>
  <c r="K40" i="1"/>
  <c r="K44" i="1"/>
  <c r="K48" i="1"/>
  <c r="K52" i="1"/>
  <c r="K33" i="1"/>
  <c r="K37" i="1"/>
  <c r="K41" i="1"/>
  <c r="K45" i="1"/>
  <c r="K49" i="1"/>
  <c r="K53" i="1"/>
  <c r="K27" i="1"/>
  <c r="J28" i="1"/>
  <c r="J29" i="1"/>
  <c r="K30" i="1"/>
  <c r="K31" i="1"/>
  <c r="J32" i="1"/>
  <c r="J33" i="1"/>
  <c r="K34" i="1"/>
  <c r="K35" i="1"/>
  <c r="K38" i="1"/>
  <c r="K39" i="1"/>
  <c r="K42" i="1"/>
  <c r="K43" i="1"/>
  <c r="K46" i="1"/>
  <c r="K47" i="1"/>
  <c r="K50" i="1"/>
  <c r="K51" i="1"/>
  <c r="K54" i="1"/>
  <c r="K55" i="1"/>
  <c r="J25" i="1"/>
  <c r="E6" i="6"/>
  <c r="E7" i="6"/>
  <c r="E8" i="6"/>
  <c r="E9" i="6"/>
  <c r="E10" i="6"/>
  <c r="E5" i="6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J34" i="1" l="1"/>
  <c r="K26" i="1"/>
  <c r="K32" i="1"/>
  <c r="J31" i="1"/>
  <c r="J30" i="1"/>
  <c r="K29" i="1"/>
  <c r="K28" i="1"/>
  <c r="J27" i="1"/>
  <c r="J26" i="1"/>
  <c r="K25" i="1"/>
  <c r="K66" i="1" l="1"/>
  <c r="J66" i="1"/>
</calcChain>
</file>

<file path=xl/sharedStrings.xml><?xml version="1.0" encoding="utf-8"?>
<sst xmlns="http://schemas.openxmlformats.org/spreadsheetml/2006/main" count="67" uniqueCount="59">
  <si>
    <t>Quantity</t>
  </si>
  <si>
    <t>Pupil's Form</t>
  </si>
  <si>
    <t>Pupil's Full Name</t>
  </si>
  <si>
    <t>S</t>
  </si>
  <si>
    <t>M</t>
  </si>
  <si>
    <t>L</t>
  </si>
  <si>
    <t>XL</t>
  </si>
  <si>
    <t>2XL</t>
  </si>
  <si>
    <t>3XL</t>
  </si>
  <si>
    <t>XS</t>
  </si>
  <si>
    <t xml:space="preserve">Customer Details </t>
  </si>
  <si>
    <t xml:space="preserve">Customer Order Ref/PO: </t>
  </si>
  <si>
    <t>Establishment Name:</t>
  </si>
  <si>
    <t>Establishment Address:</t>
  </si>
  <si>
    <t>Postcode:</t>
  </si>
  <si>
    <t xml:space="preserve">Contact Name:  </t>
  </si>
  <si>
    <t xml:space="preserve">Invoice Address (if different): </t>
  </si>
  <si>
    <t xml:space="preserve">Payment Methods </t>
  </si>
  <si>
    <t xml:space="preserve">      Invoice </t>
  </si>
  <si>
    <t>Tick here if you are happy to receive this by email</t>
  </si>
  <si>
    <r>
      <t xml:space="preserve">      Credit/Debit Card:</t>
    </r>
    <r>
      <rPr>
        <sz val="12"/>
        <color theme="1"/>
        <rFont val="Calibri"/>
        <family val="2"/>
        <scheme val="minor"/>
      </rPr>
      <t xml:space="preserve"> For security purposes we will contact you by phone to confirm details when processing your order</t>
    </r>
  </si>
  <si>
    <t xml:space="preserve">Size </t>
  </si>
  <si>
    <t xml:space="preserve">Code </t>
  </si>
  <si>
    <t xml:space="preserve">9-11yrs </t>
  </si>
  <si>
    <t>PCTP10946</t>
  </si>
  <si>
    <t>PCTP10947</t>
  </si>
  <si>
    <t xml:space="preserve">Colour </t>
  </si>
  <si>
    <t>Black</t>
  </si>
  <si>
    <t>Burgundy</t>
  </si>
  <si>
    <t xml:space="preserve">Charcoal </t>
  </si>
  <si>
    <t xml:space="preserve">Forest </t>
  </si>
  <si>
    <t>Fuschia</t>
  </si>
  <si>
    <t xml:space="preserve">Grey </t>
  </si>
  <si>
    <t xml:space="preserve">Navy </t>
  </si>
  <si>
    <t>Purple</t>
  </si>
  <si>
    <t>Red</t>
  </si>
  <si>
    <t>Royal</t>
  </si>
  <si>
    <t xml:space="preserve">Turquoise </t>
  </si>
  <si>
    <t xml:space="preserve">VAT </t>
  </si>
  <si>
    <t xml:space="preserve">Cost/ hoodie </t>
  </si>
  <si>
    <t xml:space="preserve">Price </t>
  </si>
  <si>
    <t xml:space="preserve">Leavers Hoodies Order Form </t>
  </si>
  <si>
    <t xml:space="preserve">Remember: VAT will be added to your order at the appropriate rate </t>
  </si>
  <si>
    <t xml:space="preserve">*All orders are subject to our terms and conditions. Available at daviessports.co.uk. </t>
  </si>
  <si>
    <t xml:space="preserve">Total </t>
  </si>
  <si>
    <t xml:space="preserve">Total Ex VAT </t>
  </si>
  <si>
    <t xml:space="preserve">Total Inc VAT if required </t>
  </si>
  <si>
    <t>For Sizes: 9-11Yrs and XS use code - PCTP10946</t>
  </si>
  <si>
    <t>For Sizes: S,M,L,XL,2XL and 3XL use code - PCTP10947</t>
  </si>
  <si>
    <r>
      <t xml:space="preserve">Nickname to be printed                            </t>
    </r>
    <r>
      <rPr>
        <sz val="9"/>
        <color theme="1"/>
        <rFont val="Calibri"/>
        <family val="2"/>
        <scheme val="minor"/>
      </rPr>
      <t>(Nicknames will be printed as supplied in capital letters )</t>
    </r>
  </si>
  <si>
    <r>
      <t xml:space="preserve">Size                </t>
    </r>
    <r>
      <rPr>
        <sz val="9"/>
        <color theme="1"/>
        <rFont val="Calibri"/>
        <family val="2"/>
        <scheme val="minor"/>
      </rPr>
      <t>(Drop down menu to select size)</t>
    </r>
  </si>
  <si>
    <r>
      <t xml:space="preserve">Colour            </t>
    </r>
    <r>
      <rPr>
        <sz val="9"/>
        <color theme="1"/>
        <rFont val="Calibri"/>
        <family val="2"/>
        <scheme val="minor"/>
      </rPr>
      <t>(Drop down menu to select colour)</t>
    </r>
  </si>
  <si>
    <t>*Please remember to supply artwork for your school crest and the full list of names to be featured in the 20 on the hoodie reverse</t>
  </si>
  <si>
    <t xml:space="preserve">*Please note a minimum order quantity of 25 hoodies applies </t>
  </si>
  <si>
    <r>
      <t xml:space="preserve">To place your order email this spreadsheet to: </t>
    </r>
    <r>
      <rPr>
        <sz val="14"/>
        <color theme="1"/>
        <rFont val="Calibri"/>
        <family val="2"/>
        <scheme val="minor"/>
      </rPr>
      <t>enquiries@daviessports.co.uk</t>
    </r>
  </si>
  <si>
    <r>
      <rPr>
        <b/>
        <sz val="11"/>
        <rFont val="Calibri"/>
        <family val="2"/>
        <scheme val="minor"/>
      </rPr>
      <t>Pricing and code valid until 31.12.2022</t>
    </r>
    <r>
      <rPr>
        <sz val="11"/>
        <rFont val="Calibri"/>
        <family val="2"/>
        <scheme val="minor"/>
      </rPr>
      <t xml:space="preserve">. Please note we make every effort to maintain the prices in this list but prices are subject to change due to volatile raw material costs. </t>
    </r>
  </si>
  <si>
    <r>
      <t xml:space="preserve">To place order email this sheet to: </t>
    </r>
    <r>
      <rPr>
        <sz val="14"/>
        <color theme="1"/>
        <rFont val="Calibri"/>
        <family val="2"/>
        <scheme val="minor"/>
      </rPr>
      <t>enquiries@daviessports.co.uk</t>
    </r>
  </si>
  <si>
    <t>Child Hoodies - £25.49 (non VAT)</t>
  </si>
  <si>
    <t>Adult Hoodies - £28.49 (exc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</si>
</sst>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44" fontId="0" fillId="0" borderId="0" xfId="1" applyFont="1"/>
    <xf numFmtId="0" fontId="4" fillId="0" borderId="0" xfId="0" applyFont="1"/>
    <xf numFmtId="0" fontId="5" fillId="0" borderId="0" xfId="0" applyFont="1" applyAlignment="1">
      <alignment horizontal="left"/>
    </xf>
    <xf numFmtId="0" fontId="8" fillId="0" borderId="0" xfId="0" applyFont="1"/>
    <xf numFmtId="8" fontId="0" fillId="0" borderId="0" xfId="0" applyNumberFormat="1"/>
    <xf numFmtId="44" fontId="0" fillId="0" borderId="1" xfId="1" applyFont="1" applyBorder="1"/>
    <xf numFmtId="44" fontId="0" fillId="0" borderId="1" xfId="0" applyNumberFormat="1" applyBorder="1"/>
    <xf numFmtId="0" fontId="1" fillId="0" borderId="0" xfId="0" applyFont="1"/>
    <xf numFmtId="0" fontId="11" fillId="0" borderId="0" xfId="0" applyFont="1" applyAlignment="1">
      <alignment horizontal="left" vertical="center"/>
    </xf>
    <xf numFmtId="44" fontId="0" fillId="0" borderId="2" xfId="1" applyFont="1" applyBorder="1"/>
    <xf numFmtId="0" fontId="0" fillId="0" borderId="2" xfId="0" applyBorder="1"/>
    <xf numFmtId="44" fontId="1" fillId="0" borderId="3" xfId="1" applyFont="1" applyBorder="1"/>
    <xf numFmtId="44" fontId="1" fillId="0" borderId="4" xfId="0" applyNumberFormat="1" applyFont="1" applyBorder="1"/>
    <xf numFmtId="44" fontId="1" fillId="0" borderId="5" xfId="1" applyFont="1" applyBorder="1"/>
    <xf numFmtId="0" fontId="9" fillId="0" borderId="0" xfId="0" applyFont="1"/>
    <xf numFmtId="0" fontId="5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0" xfId="0" applyNumberFormat="1"/>
    <xf numFmtId="49" fontId="0" fillId="0" borderId="0" xfId="0" applyNumberFormat="1"/>
    <xf numFmtId="0" fontId="3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6" xfId="0" applyFont="1" applyBorder="1" applyAlignment="1"/>
    <xf numFmtId="0" fontId="0" fillId="0" borderId="7" xfId="0" applyBorder="1" applyAlignment="1"/>
    <xf numFmtId="0" fontId="0" fillId="0" borderId="1" xfId="0" applyBorder="1" applyAlignment="1">
      <alignment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8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285750</xdr:rowOff>
        </xdr:from>
        <xdr:to>
          <xdr:col>1</xdr:col>
          <xdr:colOff>889000</xdr:colOff>
          <xdr:row>14</xdr:row>
          <xdr:rowOff>95250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76200</xdr:rowOff>
        </xdr:from>
        <xdr:to>
          <xdr:col>1</xdr:col>
          <xdr:colOff>895350</xdr:colOff>
          <xdr:row>13</xdr:row>
          <xdr:rowOff>184150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12</xdr:row>
          <xdr:rowOff>50800</xdr:rowOff>
        </xdr:from>
        <xdr:to>
          <xdr:col>2</xdr:col>
          <xdr:colOff>2152650</xdr:colOff>
          <xdr:row>13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31748</xdr:colOff>
      <xdr:row>0</xdr:row>
      <xdr:rowOff>103187</xdr:rowOff>
    </xdr:from>
    <xdr:to>
      <xdr:col>10</xdr:col>
      <xdr:colOff>709042</xdr:colOff>
      <xdr:row>3</xdr:row>
      <xdr:rowOff>246063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4936" y="103187"/>
          <a:ext cx="1923481" cy="809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CF4C0-7E11-4899-ABC2-2A470FAFB52F}">
  <sheetPr>
    <pageSetUpPr fitToPage="1"/>
  </sheetPr>
  <dimension ref="A1:L70"/>
  <sheetViews>
    <sheetView tabSelected="1" topLeftCell="A13" zoomScale="120" zoomScaleNormal="120" workbookViewId="0">
      <selection activeCell="A20" sqref="A20:K20"/>
    </sheetView>
  </sheetViews>
  <sheetFormatPr defaultRowHeight="14.5" x14ac:dyDescent="0.35"/>
  <cols>
    <col min="1" max="1" width="11.1796875" customWidth="1"/>
    <col min="2" max="2" width="27" customWidth="1"/>
    <col min="3" max="3" width="38.81640625" customWidth="1"/>
    <col min="4" max="4" width="14.81640625" customWidth="1"/>
    <col min="5" max="5" width="14" customWidth="1"/>
    <col min="6" max="6" width="10.7265625" customWidth="1"/>
    <col min="7" max="7" width="9" customWidth="1"/>
    <col min="8" max="9" width="9.1796875" style="4"/>
    <col min="10" max="10" width="9.54296875" style="4" bestFit="1" customWidth="1"/>
    <col min="11" max="11" width="12.453125" customWidth="1"/>
  </cols>
  <sheetData>
    <row r="1" spans="1:12" ht="24.75" customHeight="1" x14ac:dyDescent="0.35">
      <c r="A1" s="27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4"/>
    </row>
    <row r="2" spans="1:12" x14ac:dyDescent="0.3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4"/>
    </row>
    <row r="3" spans="1:12" ht="12.75" customHeight="1" x14ac:dyDescent="0.3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4"/>
    </row>
    <row r="4" spans="1:12" ht="33" customHeight="1" x14ac:dyDescent="0.55000000000000004">
      <c r="A4" s="5" t="s">
        <v>10</v>
      </c>
      <c r="C4" s="28"/>
      <c r="D4" s="28"/>
      <c r="E4" s="28"/>
      <c r="F4" s="28"/>
      <c r="G4" s="28"/>
      <c r="H4" s="28"/>
      <c r="I4" s="28"/>
      <c r="J4" s="28"/>
      <c r="K4" s="28"/>
      <c r="L4" s="4"/>
    </row>
    <row r="5" spans="1:12" ht="21.75" customHeight="1" x14ac:dyDescent="0.35">
      <c r="A5" s="19" t="s">
        <v>11</v>
      </c>
      <c r="B5" s="20"/>
      <c r="C5" s="35"/>
      <c r="D5" s="35"/>
      <c r="E5" s="35"/>
      <c r="F5" s="35"/>
      <c r="G5" s="35"/>
      <c r="H5" s="35"/>
      <c r="I5" s="35"/>
      <c r="J5" s="35"/>
      <c r="K5" s="35"/>
      <c r="L5" s="4"/>
    </row>
    <row r="6" spans="1:12" ht="17.25" customHeight="1" x14ac:dyDescent="0.35">
      <c r="A6" s="19" t="s">
        <v>12</v>
      </c>
      <c r="B6" s="20"/>
      <c r="C6" s="35"/>
      <c r="D6" s="35"/>
      <c r="E6" s="35"/>
      <c r="F6" s="35"/>
      <c r="G6" s="35"/>
      <c r="H6" s="35"/>
      <c r="I6" s="35"/>
      <c r="J6" s="35"/>
      <c r="K6" s="35"/>
      <c r="L6" s="4"/>
    </row>
    <row r="7" spans="1:12" ht="20.25" customHeight="1" x14ac:dyDescent="0.35">
      <c r="A7" s="19" t="s">
        <v>13</v>
      </c>
      <c r="B7" s="20"/>
      <c r="C7" s="35"/>
      <c r="D7" s="35"/>
      <c r="E7" s="35"/>
      <c r="F7" s="35"/>
      <c r="G7" s="35"/>
      <c r="H7" s="35"/>
      <c r="I7" s="35"/>
      <c r="J7" s="35"/>
      <c r="K7" s="35"/>
      <c r="L7" s="4"/>
    </row>
    <row r="8" spans="1:12" ht="15" customHeight="1" x14ac:dyDescent="0.35">
      <c r="A8" s="33" t="s">
        <v>14</v>
      </c>
      <c r="B8" s="34"/>
      <c r="C8" s="35"/>
      <c r="D8" s="35"/>
      <c r="E8" s="35"/>
      <c r="F8" s="35"/>
      <c r="G8" s="35"/>
      <c r="H8" s="35"/>
      <c r="I8" s="35"/>
      <c r="J8" s="35"/>
      <c r="K8" s="35"/>
      <c r="L8" s="4"/>
    </row>
    <row r="9" spans="1:12" ht="16.5" customHeight="1" x14ac:dyDescent="0.35">
      <c r="A9" s="19" t="s">
        <v>15</v>
      </c>
      <c r="B9" s="20"/>
      <c r="C9" s="35"/>
      <c r="D9" s="35"/>
      <c r="E9" s="35"/>
      <c r="F9" s="35"/>
      <c r="G9" s="35"/>
      <c r="H9" s="35"/>
      <c r="I9" s="35"/>
      <c r="J9" s="35"/>
      <c r="K9" s="35"/>
      <c r="L9" s="4"/>
    </row>
    <row r="10" spans="1:12" ht="22.5" customHeight="1" x14ac:dyDescent="0.35">
      <c r="A10" s="19" t="s">
        <v>16</v>
      </c>
      <c r="B10" s="20"/>
      <c r="C10" s="35"/>
      <c r="D10" s="35"/>
      <c r="E10" s="35"/>
      <c r="F10" s="35"/>
      <c r="G10" s="35"/>
      <c r="H10" s="35"/>
      <c r="I10" s="35"/>
      <c r="J10" s="35"/>
      <c r="K10" s="35"/>
      <c r="L10" s="4"/>
    </row>
    <row r="11" spans="1:12" ht="12.75" customHeight="1" x14ac:dyDescent="0.35">
      <c r="A11" s="29" t="s">
        <v>17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4"/>
    </row>
    <row r="12" spans="1:12" ht="16.5" customHeight="1" x14ac:dyDescent="0.3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4"/>
    </row>
    <row r="13" spans="1:12" ht="23.25" customHeight="1" x14ac:dyDescent="0.35">
      <c r="A13" s="6" t="s">
        <v>18</v>
      </c>
      <c r="B13" s="31" t="s">
        <v>19</v>
      </c>
      <c r="C13" s="31"/>
      <c r="D13" s="31"/>
      <c r="E13" s="31"/>
      <c r="F13" s="31"/>
      <c r="G13" s="31"/>
      <c r="H13" s="31"/>
      <c r="I13" s="31"/>
      <c r="J13" s="31"/>
      <c r="K13" s="31"/>
      <c r="L13" s="4"/>
    </row>
    <row r="14" spans="1:12" ht="24.75" customHeight="1" x14ac:dyDescent="0.35">
      <c r="A14" s="32" t="s">
        <v>20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4"/>
    </row>
    <row r="15" spans="1:12" ht="20.25" customHeight="1" x14ac:dyDescent="0.3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4"/>
    </row>
    <row r="16" spans="1:12" ht="17.25" customHeight="1" x14ac:dyDescent="0.45">
      <c r="A16" s="43" t="s">
        <v>54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"/>
    </row>
    <row r="17" spans="1:11" x14ac:dyDescent="0.3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spans="1:11" x14ac:dyDescent="0.35">
      <c r="A18" s="41" t="s">
        <v>57</v>
      </c>
      <c r="B18" s="41"/>
      <c r="C18" s="42" t="s">
        <v>47</v>
      </c>
      <c r="D18" s="42"/>
      <c r="E18" s="42"/>
      <c r="F18" s="42"/>
      <c r="G18" s="42"/>
      <c r="H18" s="42"/>
      <c r="I18" s="42"/>
      <c r="J18" s="42"/>
      <c r="K18" s="42"/>
    </row>
    <row r="19" spans="1:11" x14ac:dyDescent="0.35">
      <c r="A19" s="41" t="s">
        <v>58</v>
      </c>
      <c r="B19" s="41"/>
      <c r="C19" s="42" t="s">
        <v>48</v>
      </c>
      <c r="D19" s="42"/>
      <c r="E19" s="42"/>
      <c r="F19" s="42"/>
      <c r="G19" s="42"/>
      <c r="H19" s="42"/>
      <c r="I19" s="42"/>
      <c r="J19" s="42"/>
      <c r="K19" s="42"/>
    </row>
    <row r="20" spans="1:11" x14ac:dyDescent="0.3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1" spans="1:11" x14ac:dyDescent="0.35">
      <c r="A21" s="41" t="s">
        <v>53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x14ac:dyDescent="0.35">
      <c r="A22" s="38" t="s">
        <v>52</v>
      </c>
      <c r="B22" s="38"/>
      <c r="C22" s="38"/>
      <c r="D22" s="38"/>
      <c r="E22" s="38"/>
      <c r="F22" s="38"/>
      <c r="G22" s="38"/>
      <c r="H22" s="38"/>
    </row>
    <row r="24" spans="1:11" s="2" customFormat="1" ht="38.5" x14ac:dyDescent="0.35">
      <c r="A24" s="21" t="s">
        <v>1</v>
      </c>
      <c r="B24" s="21" t="s">
        <v>2</v>
      </c>
      <c r="C24" s="22" t="s">
        <v>49</v>
      </c>
      <c r="D24" s="22" t="s">
        <v>51</v>
      </c>
      <c r="E24" s="22" t="s">
        <v>50</v>
      </c>
      <c r="F24" s="21" t="s">
        <v>22</v>
      </c>
      <c r="G24" s="21" t="s">
        <v>0</v>
      </c>
      <c r="H24" s="23" t="s">
        <v>39</v>
      </c>
      <c r="I24" s="23" t="s">
        <v>38</v>
      </c>
      <c r="J24" s="23" t="s">
        <v>45</v>
      </c>
      <c r="K24" s="24" t="s">
        <v>46</v>
      </c>
    </row>
    <row r="25" spans="1:11" x14ac:dyDescent="0.35">
      <c r="A25" s="1"/>
      <c r="B25" s="1"/>
      <c r="C25" s="1"/>
      <c r="D25" s="1"/>
      <c r="E25" s="1"/>
      <c r="F25" s="1" t="str">
        <f>IFERROR(VLOOKUP(E25,Sheet1!B:C,2,0), " ")</f>
        <v xml:space="preserve"> </v>
      </c>
      <c r="G25" s="1"/>
      <c r="H25" s="9" t="str">
        <f>IFERROR(VLOOKUP(E25,Sheet1!$B$3:$D$10,3,0), " ")</f>
        <v xml:space="preserve"> </v>
      </c>
      <c r="I25" s="9" t="str">
        <f>IFERROR(VLOOKUP(E25,Sheet1!$B$3:$E$10,4,0), " ")</f>
        <v xml:space="preserve"> </v>
      </c>
      <c r="J25" s="9" t="str">
        <f>IFERROR((H25*G25), " ")</f>
        <v xml:space="preserve"> </v>
      </c>
      <c r="K25" s="10" t="str">
        <f>IFERROR(((H25+I25)*G25), " ")</f>
        <v xml:space="preserve"> </v>
      </c>
    </row>
    <row r="26" spans="1:11" x14ac:dyDescent="0.35">
      <c r="A26" s="1"/>
      <c r="B26" s="1"/>
      <c r="C26" s="1"/>
      <c r="D26" s="1"/>
      <c r="E26" s="1"/>
      <c r="F26" s="1" t="str">
        <f>IFERROR(VLOOKUP(E26,Sheet1!B:C,2,0), " ")</f>
        <v xml:space="preserve"> </v>
      </c>
      <c r="G26" s="1"/>
      <c r="H26" s="9" t="str">
        <f>IFERROR(VLOOKUP(E26,Sheet1!$B$3:$D$10,3,0), " ")</f>
        <v xml:space="preserve"> </v>
      </c>
      <c r="I26" s="9" t="str">
        <f>IFERROR(VLOOKUP(E26,Sheet1!$B$3:$E$10,4,0), " ")</f>
        <v xml:space="preserve"> </v>
      </c>
      <c r="J26" s="9" t="str">
        <f t="shared" ref="J26:J55" si="0">IFERROR((H26*G26), " ")</f>
        <v xml:space="preserve"> </v>
      </c>
      <c r="K26" s="10" t="str">
        <f t="shared" ref="K26:K55" si="1">IFERROR(((H26+I26)*G26), " ")</f>
        <v xml:space="preserve"> </v>
      </c>
    </row>
    <row r="27" spans="1:11" x14ac:dyDescent="0.35">
      <c r="A27" s="1"/>
      <c r="B27" s="1"/>
      <c r="C27" s="1"/>
      <c r="D27" s="1"/>
      <c r="E27" s="1"/>
      <c r="F27" s="1" t="str">
        <f>IFERROR(VLOOKUP(E27,Sheet1!B:C,2,0), " ")</f>
        <v xml:space="preserve"> </v>
      </c>
      <c r="G27" s="1"/>
      <c r="H27" s="9" t="str">
        <f>IFERROR(VLOOKUP(E27,Sheet1!$B$3:$D$10,3,0), " ")</f>
        <v xml:space="preserve"> </v>
      </c>
      <c r="I27" s="9" t="str">
        <f>IFERROR(VLOOKUP(E27,Sheet1!$B$3:$E$10,4,0), " ")</f>
        <v xml:space="preserve"> </v>
      </c>
      <c r="J27" s="9" t="str">
        <f t="shared" si="0"/>
        <v xml:space="preserve"> </v>
      </c>
      <c r="K27" s="10" t="str">
        <f t="shared" si="1"/>
        <v xml:space="preserve"> </v>
      </c>
    </row>
    <row r="28" spans="1:11" x14ac:dyDescent="0.35">
      <c r="A28" s="1"/>
      <c r="B28" s="1"/>
      <c r="C28" s="1"/>
      <c r="D28" s="1"/>
      <c r="E28" s="1"/>
      <c r="F28" s="1" t="str">
        <f>IFERROR(VLOOKUP(E28,Sheet1!B:C,2,0), " ")</f>
        <v xml:space="preserve"> </v>
      </c>
      <c r="G28" s="1"/>
      <c r="H28" s="9" t="str">
        <f>IFERROR(VLOOKUP(E28,Sheet1!$B$3:$D$10,3,0), " ")</f>
        <v xml:space="preserve"> </v>
      </c>
      <c r="I28" s="9" t="str">
        <f>IFERROR(VLOOKUP(E28,Sheet1!$B$3:$E$10,4,0), " ")</f>
        <v xml:space="preserve"> </v>
      </c>
      <c r="J28" s="9" t="str">
        <f t="shared" si="0"/>
        <v xml:space="preserve"> </v>
      </c>
      <c r="K28" s="10" t="str">
        <f t="shared" si="1"/>
        <v xml:space="preserve"> </v>
      </c>
    </row>
    <row r="29" spans="1:11" x14ac:dyDescent="0.35">
      <c r="A29" s="1"/>
      <c r="B29" s="1"/>
      <c r="C29" s="1"/>
      <c r="D29" s="1"/>
      <c r="E29" s="1"/>
      <c r="F29" s="1" t="str">
        <f>IFERROR(VLOOKUP(E29,Sheet1!B:C,2,0), " ")</f>
        <v xml:space="preserve"> </v>
      </c>
      <c r="G29" s="1"/>
      <c r="H29" s="9" t="str">
        <f>IFERROR(VLOOKUP(E29,Sheet1!$B$3:$D$10,3,0), " ")</f>
        <v xml:space="preserve"> </v>
      </c>
      <c r="I29" s="9" t="str">
        <f>IFERROR(VLOOKUP(E29,Sheet1!$B$3:$E$10,4,0), " ")</f>
        <v xml:space="preserve"> </v>
      </c>
      <c r="J29" s="9" t="str">
        <f t="shared" si="0"/>
        <v xml:space="preserve"> </v>
      </c>
      <c r="K29" s="10" t="str">
        <f t="shared" si="1"/>
        <v xml:space="preserve"> </v>
      </c>
    </row>
    <row r="30" spans="1:11" x14ac:dyDescent="0.35">
      <c r="A30" s="1"/>
      <c r="B30" s="1"/>
      <c r="C30" s="1"/>
      <c r="D30" s="1"/>
      <c r="E30" s="1"/>
      <c r="F30" s="1" t="str">
        <f>IFERROR(VLOOKUP(E30,Sheet1!B:C,2,0), " ")</f>
        <v xml:space="preserve"> </v>
      </c>
      <c r="G30" s="1"/>
      <c r="H30" s="9" t="str">
        <f>IFERROR(VLOOKUP(E30,Sheet1!$B$3:$D$10,3,0), " ")</f>
        <v xml:space="preserve"> </v>
      </c>
      <c r="I30" s="9" t="str">
        <f>IFERROR(VLOOKUP(E30,Sheet1!$B$3:$E$10,4,0), " ")</f>
        <v xml:space="preserve"> </v>
      </c>
      <c r="J30" s="9" t="str">
        <f t="shared" si="0"/>
        <v xml:space="preserve"> </v>
      </c>
      <c r="K30" s="10" t="str">
        <f t="shared" si="1"/>
        <v xml:space="preserve"> </v>
      </c>
    </row>
    <row r="31" spans="1:11" x14ac:dyDescent="0.35">
      <c r="A31" s="1"/>
      <c r="B31" s="1"/>
      <c r="C31" s="1"/>
      <c r="D31" s="1"/>
      <c r="E31" s="1"/>
      <c r="F31" s="1" t="str">
        <f>IFERROR(VLOOKUP(E31,Sheet1!B:C,2,0), " ")</f>
        <v xml:space="preserve"> </v>
      </c>
      <c r="G31" s="1"/>
      <c r="H31" s="9" t="str">
        <f>IFERROR(VLOOKUP(E31,Sheet1!$B$3:$D$10,3,0), " ")</f>
        <v xml:space="preserve"> </v>
      </c>
      <c r="I31" s="9" t="str">
        <f>IFERROR(VLOOKUP(E31,Sheet1!$B$3:$E$10,4,0), " ")</f>
        <v xml:space="preserve"> </v>
      </c>
      <c r="J31" s="9" t="str">
        <f t="shared" si="0"/>
        <v xml:space="preserve"> </v>
      </c>
      <c r="K31" s="10" t="str">
        <f t="shared" si="1"/>
        <v xml:space="preserve"> </v>
      </c>
    </row>
    <row r="32" spans="1:11" x14ac:dyDescent="0.35">
      <c r="A32" s="1"/>
      <c r="B32" s="1"/>
      <c r="C32" s="1"/>
      <c r="D32" s="1"/>
      <c r="E32" s="1"/>
      <c r="F32" s="1" t="str">
        <f>IFERROR(VLOOKUP(E32,Sheet1!B:C,2,0), " ")</f>
        <v xml:space="preserve"> </v>
      </c>
      <c r="G32" s="1"/>
      <c r="H32" s="9" t="str">
        <f>IFERROR(VLOOKUP(E32,Sheet1!$B$3:$D$10,3,0), " ")</f>
        <v xml:space="preserve"> </v>
      </c>
      <c r="I32" s="9" t="str">
        <f>IFERROR(VLOOKUP(E32,Sheet1!$B$3:$E$10,4,0), " ")</f>
        <v xml:space="preserve"> </v>
      </c>
      <c r="J32" s="9" t="str">
        <f t="shared" si="0"/>
        <v xml:space="preserve"> </v>
      </c>
      <c r="K32" s="10" t="str">
        <f t="shared" si="1"/>
        <v xml:space="preserve"> </v>
      </c>
    </row>
    <row r="33" spans="1:11" x14ac:dyDescent="0.35">
      <c r="A33" s="1"/>
      <c r="B33" s="1"/>
      <c r="C33" s="1"/>
      <c r="D33" s="1"/>
      <c r="E33" s="1"/>
      <c r="F33" s="1" t="str">
        <f>IFERROR(VLOOKUP(E33,Sheet1!B:C,2,0), " ")</f>
        <v xml:space="preserve"> </v>
      </c>
      <c r="G33" s="1"/>
      <c r="H33" s="9" t="str">
        <f>IFERROR(VLOOKUP(E33,Sheet1!$B$3:$D$10,3,0), " ")</f>
        <v xml:space="preserve"> </v>
      </c>
      <c r="I33" s="9" t="str">
        <f>IFERROR(VLOOKUP(E33,Sheet1!$B$3:$E$10,4,0), " ")</f>
        <v xml:space="preserve"> </v>
      </c>
      <c r="J33" s="9" t="str">
        <f t="shared" si="0"/>
        <v xml:space="preserve"> </v>
      </c>
      <c r="K33" s="10" t="str">
        <f t="shared" si="1"/>
        <v xml:space="preserve"> </v>
      </c>
    </row>
    <row r="34" spans="1:11" x14ac:dyDescent="0.35">
      <c r="A34" s="1"/>
      <c r="B34" s="1"/>
      <c r="C34" s="1"/>
      <c r="D34" s="1"/>
      <c r="E34" s="1"/>
      <c r="F34" s="1" t="str">
        <f>IFERROR(VLOOKUP(E34,Sheet1!B:C,2,0), " ")</f>
        <v xml:space="preserve"> </v>
      </c>
      <c r="G34" s="1"/>
      <c r="H34" s="9" t="str">
        <f>IFERROR(VLOOKUP(E34,Sheet1!$B$3:$D$10,3,0), " ")</f>
        <v xml:space="preserve"> </v>
      </c>
      <c r="I34" s="9" t="str">
        <f>IFERROR(VLOOKUP(E34,Sheet1!$B$3:$E$10,4,0), " ")</f>
        <v xml:space="preserve"> </v>
      </c>
      <c r="J34" s="9" t="str">
        <f t="shared" si="0"/>
        <v xml:space="preserve"> </v>
      </c>
      <c r="K34" s="10" t="str">
        <f t="shared" si="1"/>
        <v xml:space="preserve"> </v>
      </c>
    </row>
    <row r="35" spans="1:11" x14ac:dyDescent="0.35">
      <c r="A35" s="1"/>
      <c r="B35" s="1"/>
      <c r="C35" s="1"/>
      <c r="D35" s="1"/>
      <c r="E35" s="1"/>
      <c r="F35" s="1" t="str">
        <f>IFERROR(VLOOKUP(E35,Sheet1!B:C,2,0), " ")</f>
        <v xml:space="preserve"> </v>
      </c>
      <c r="G35" s="1"/>
      <c r="H35" s="9" t="str">
        <f>IFERROR(VLOOKUP(E35,Sheet1!$B$3:$D$10,3,0), " ")</f>
        <v xml:space="preserve"> </v>
      </c>
      <c r="I35" s="9" t="str">
        <f>IFERROR(VLOOKUP(E35,Sheet1!$B$3:$E$10,4,0), " ")</f>
        <v xml:space="preserve"> </v>
      </c>
      <c r="J35" s="9" t="str">
        <f t="shared" si="0"/>
        <v xml:space="preserve"> </v>
      </c>
      <c r="K35" s="10" t="str">
        <f t="shared" si="1"/>
        <v xml:space="preserve"> </v>
      </c>
    </row>
    <row r="36" spans="1:11" x14ac:dyDescent="0.35">
      <c r="A36" s="1"/>
      <c r="B36" s="1"/>
      <c r="C36" s="1"/>
      <c r="D36" s="1"/>
      <c r="E36" s="1"/>
      <c r="F36" s="1" t="str">
        <f>IFERROR(VLOOKUP(E36,Sheet1!B:C,2,0), " ")</f>
        <v xml:space="preserve"> </v>
      </c>
      <c r="G36" s="1"/>
      <c r="H36" s="9" t="str">
        <f>IFERROR(VLOOKUP(E36,Sheet1!$B$3:$D$10,3,0), " ")</f>
        <v xml:space="preserve"> </v>
      </c>
      <c r="I36" s="9" t="str">
        <f>IFERROR(VLOOKUP(E36,Sheet1!$B$3:$E$10,4,0), " ")</f>
        <v xml:space="preserve"> </v>
      </c>
      <c r="J36" s="9" t="str">
        <f t="shared" si="0"/>
        <v xml:space="preserve"> </v>
      </c>
      <c r="K36" s="10" t="str">
        <f t="shared" si="1"/>
        <v xml:space="preserve"> </v>
      </c>
    </row>
    <row r="37" spans="1:11" x14ac:dyDescent="0.35">
      <c r="A37" s="1"/>
      <c r="B37" s="1"/>
      <c r="C37" s="1"/>
      <c r="D37" s="1"/>
      <c r="E37" s="1"/>
      <c r="F37" s="1" t="str">
        <f>IFERROR(VLOOKUP(E37,Sheet1!B:C,2,0), " ")</f>
        <v xml:space="preserve"> </v>
      </c>
      <c r="G37" s="1"/>
      <c r="H37" s="9" t="str">
        <f>IFERROR(VLOOKUP(E37,Sheet1!$B$3:$D$10,3,0), " ")</f>
        <v xml:space="preserve"> </v>
      </c>
      <c r="I37" s="9" t="str">
        <f>IFERROR(VLOOKUP(E37,Sheet1!$B$3:$E$10,4,0), " ")</f>
        <v xml:space="preserve"> </v>
      </c>
      <c r="J37" s="9" t="str">
        <f t="shared" si="0"/>
        <v xml:space="preserve"> </v>
      </c>
      <c r="K37" s="10" t="str">
        <f t="shared" si="1"/>
        <v xml:space="preserve"> </v>
      </c>
    </row>
    <row r="38" spans="1:11" x14ac:dyDescent="0.35">
      <c r="A38" s="1"/>
      <c r="B38" s="1"/>
      <c r="C38" s="1"/>
      <c r="D38" s="1"/>
      <c r="E38" s="1"/>
      <c r="F38" s="1" t="str">
        <f>IFERROR(VLOOKUP(E38,Sheet1!B:C,2,0), " ")</f>
        <v xml:space="preserve"> </v>
      </c>
      <c r="G38" s="1"/>
      <c r="H38" s="9" t="str">
        <f>IFERROR(VLOOKUP(E38,Sheet1!$B$3:$D$10,3,0), " ")</f>
        <v xml:space="preserve"> </v>
      </c>
      <c r="I38" s="9" t="str">
        <f>IFERROR(VLOOKUP(E38,Sheet1!$B$3:$E$10,4,0), " ")</f>
        <v xml:space="preserve"> </v>
      </c>
      <c r="J38" s="9" t="str">
        <f t="shared" si="0"/>
        <v xml:space="preserve"> </v>
      </c>
      <c r="K38" s="10" t="str">
        <f t="shared" si="1"/>
        <v xml:space="preserve"> </v>
      </c>
    </row>
    <row r="39" spans="1:11" x14ac:dyDescent="0.35">
      <c r="A39" s="1"/>
      <c r="B39" s="1"/>
      <c r="C39" s="1"/>
      <c r="D39" s="1"/>
      <c r="E39" s="1"/>
      <c r="F39" s="1" t="str">
        <f>IFERROR(VLOOKUP(E39,Sheet1!B:C,2,0), " ")</f>
        <v xml:space="preserve"> </v>
      </c>
      <c r="G39" s="1"/>
      <c r="H39" s="9" t="str">
        <f>IFERROR(VLOOKUP(E39,Sheet1!$B$3:$D$10,3,0), " ")</f>
        <v xml:space="preserve"> </v>
      </c>
      <c r="I39" s="9" t="str">
        <f>IFERROR(VLOOKUP(E39,Sheet1!$B$3:$E$10,4,0), " ")</f>
        <v xml:space="preserve"> </v>
      </c>
      <c r="J39" s="9" t="str">
        <f t="shared" si="0"/>
        <v xml:space="preserve"> </v>
      </c>
      <c r="K39" s="10" t="str">
        <f t="shared" si="1"/>
        <v xml:space="preserve"> </v>
      </c>
    </row>
    <row r="40" spans="1:11" x14ac:dyDescent="0.35">
      <c r="A40" s="1"/>
      <c r="B40" s="1"/>
      <c r="C40" s="1"/>
      <c r="D40" s="1"/>
      <c r="E40" s="1"/>
      <c r="F40" s="1" t="str">
        <f>IFERROR(VLOOKUP(E40,Sheet1!B:C,2,0), " ")</f>
        <v xml:space="preserve"> </v>
      </c>
      <c r="G40" s="1"/>
      <c r="H40" s="9" t="str">
        <f>IFERROR(VLOOKUP(E40,Sheet1!$B$3:$D$10,3,0), " ")</f>
        <v xml:space="preserve"> </v>
      </c>
      <c r="I40" s="9" t="str">
        <f>IFERROR(VLOOKUP(E40,Sheet1!$B$3:$E$10,4,0), " ")</f>
        <v xml:space="preserve"> </v>
      </c>
      <c r="J40" s="9" t="str">
        <f t="shared" si="0"/>
        <v xml:space="preserve"> </v>
      </c>
      <c r="K40" s="10" t="str">
        <f t="shared" si="1"/>
        <v xml:space="preserve"> </v>
      </c>
    </row>
    <row r="41" spans="1:11" x14ac:dyDescent="0.35">
      <c r="A41" s="1"/>
      <c r="B41" s="1"/>
      <c r="C41" s="1"/>
      <c r="D41" s="1"/>
      <c r="E41" s="1"/>
      <c r="F41" s="1" t="str">
        <f>IFERROR(VLOOKUP(E41,Sheet1!B:C,2,0), " ")</f>
        <v xml:space="preserve"> </v>
      </c>
      <c r="G41" s="1"/>
      <c r="H41" s="9" t="str">
        <f>IFERROR(VLOOKUP(E41,Sheet1!$B$3:$D$10,3,0), " ")</f>
        <v xml:space="preserve"> </v>
      </c>
      <c r="I41" s="9" t="str">
        <f>IFERROR(VLOOKUP(E41,Sheet1!$B$3:$E$10,4,0), " ")</f>
        <v xml:space="preserve"> </v>
      </c>
      <c r="J41" s="9" t="str">
        <f t="shared" si="0"/>
        <v xml:space="preserve"> </v>
      </c>
      <c r="K41" s="10" t="str">
        <f t="shared" si="1"/>
        <v xml:space="preserve"> </v>
      </c>
    </row>
    <row r="42" spans="1:11" x14ac:dyDescent="0.35">
      <c r="A42" s="1"/>
      <c r="B42" s="1"/>
      <c r="C42" s="1"/>
      <c r="D42" s="1"/>
      <c r="E42" s="1"/>
      <c r="F42" s="1" t="str">
        <f>IFERROR(VLOOKUP(E42,Sheet1!B:C,2,0), " ")</f>
        <v xml:space="preserve"> </v>
      </c>
      <c r="G42" s="1"/>
      <c r="H42" s="9" t="str">
        <f>IFERROR(VLOOKUP(E42,Sheet1!$B$3:$D$10,3,0), " ")</f>
        <v xml:space="preserve"> </v>
      </c>
      <c r="I42" s="9" t="str">
        <f>IFERROR(VLOOKUP(E42,Sheet1!$B$3:$E$10,4,0), " ")</f>
        <v xml:space="preserve"> </v>
      </c>
      <c r="J42" s="9" t="str">
        <f t="shared" si="0"/>
        <v xml:space="preserve"> </v>
      </c>
      <c r="K42" s="10" t="str">
        <f t="shared" si="1"/>
        <v xml:space="preserve"> </v>
      </c>
    </row>
    <row r="43" spans="1:11" x14ac:dyDescent="0.35">
      <c r="A43" s="1"/>
      <c r="B43" s="1"/>
      <c r="C43" s="1"/>
      <c r="D43" s="1"/>
      <c r="E43" s="1"/>
      <c r="F43" s="1" t="str">
        <f>IFERROR(VLOOKUP(E43,Sheet1!B:C,2,0), " ")</f>
        <v xml:space="preserve"> </v>
      </c>
      <c r="G43" s="1"/>
      <c r="H43" s="9" t="str">
        <f>IFERROR(VLOOKUP(E43,Sheet1!$B$3:$D$10,3,0), " ")</f>
        <v xml:space="preserve"> </v>
      </c>
      <c r="I43" s="9" t="str">
        <f>IFERROR(VLOOKUP(E43,Sheet1!$B$3:$E$10,4,0), " ")</f>
        <v xml:space="preserve"> </v>
      </c>
      <c r="J43" s="9" t="str">
        <f t="shared" si="0"/>
        <v xml:space="preserve"> </v>
      </c>
      <c r="K43" s="10" t="str">
        <f t="shared" si="1"/>
        <v xml:space="preserve"> </v>
      </c>
    </row>
    <row r="44" spans="1:11" x14ac:dyDescent="0.35">
      <c r="A44" s="1"/>
      <c r="B44" s="1"/>
      <c r="C44" s="1"/>
      <c r="D44" s="1"/>
      <c r="E44" s="1"/>
      <c r="F44" s="1" t="str">
        <f>IFERROR(VLOOKUP(E44,Sheet1!B:C,2,0), " ")</f>
        <v xml:space="preserve"> </v>
      </c>
      <c r="G44" s="1"/>
      <c r="H44" s="9" t="str">
        <f>IFERROR(VLOOKUP(E44,Sheet1!$B$3:$D$10,3,0), " ")</f>
        <v xml:space="preserve"> </v>
      </c>
      <c r="I44" s="9" t="str">
        <f>IFERROR(VLOOKUP(E44,Sheet1!$B$3:$E$10,4,0), " ")</f>
        <v xml:space="preserve"> </v>
      </c>
      <c r="J44" s="9" t="str">
        <f t="shared" si="0"/>
        <v xml:space="preserve"> </v>
      </c>
      <c r="K44" s="10" t="str">
        <f t="shared" si="1"/>
        <v xml:space="preserve"> </v>
      </c>
    </row>
    <row r="45" spans="1:11" x14ac:dyDescent="0.35">
      <c r="A45" s="1"/>
      <c r="B45" s="1"/>
      <c r="C45" s="1"/>
      <c r="D45" s="1"/>
      <c r="E45" s="1"/>
      <c r="F45" s="1" t="str">
        <f>IFERROR(VLOOKUP(E45,Sheet1!B:C,2,0), " ")</f>
        <v xml:space="preserve"> </v>
      </c>
      <c r="G45" s="1"/>
      <c r="H45" s="9" t="str">
        <f>IFERROR(VLOOKUP(E45,Sheet1!$B$3:$D$10,3,0), " ")</f>
        <v xml:space="preserve"> </v>
      </c>
      <c r="I45" s="9" t="str">
        <f>IFERROR(VLOOKUP(E45,Sheet1!$B$3:$E$10,4,0), " ")</f>
        <v xml:space="preserve"> </v>
      </c>
      <c r="J45" s="9" t="str">
        <f t="shared" si="0"/>
        <v xml:space="preserve"> </v>
      </c>
      <c r="K45" s="10" t="str">
        <f t="shared" si="1"/>
        <v xml:space="preserve"> </v>
      </c>
    </row>
    <row r="46" spans="1:11" x14ac:dyDescent="0.35">
      <c r="A46" s="1"/>
      <c r="B46" s="1"/>
      <c r="C46" s="1"/>
      <c r="D46" s="1"/>
      <c r="E46" s="1"/>
      <c r="F46" s="1" t="str">
        <f>IFERROR(VLOOKUP(E46,Sheet1!B:C,2,0), " ")</f>
        <v xml:space="preserve"> </v>
      </c>
      <c r="G46" s="1"/>
      <c r="H46" s="9" t="str">
        <f>IFERROR(VLOOKUP(E46,Sheet1!$B$3:$D$10,3,0), " ")</f>
        <v xml:space="preserve"> </v>
      </c>
      <c r="I46" s="9" t="str">
        <f>IFERROR(VLOOKUP(E46,Sheet1!$B$3:$E$10,4,0), " ")</f>
        <v xml:space="preserve"> </v>
      </c>
      <c r="J46" s="9" t="str">
        <f t="shared" si="0"/>
        <v xml:space="preserve"> </v>
      </c>
      <c r="K46" s="10" t="str">
        <f t="shared" si="1"/>
        <v xml:space="preserve"> </v>
      </c>
    </row>
    <row r="47" spans="1:11" x14ac:dyDescent="0.35">
      <c r="A47" s="1"/>
      <c r="B47" s="1"/>
      <c r="C47" s="1"/>
      <c r="D47" s="1"/>
      <c r="E47" s="1"/>
      <c r="F47" s="1" t="str">
        <f>IFERROR(VLOOKUP(E47,Sheet1!B:C,2,0), " ")</f>
        <v xml:space="preserve"> </v>
      </c>
      <c r="G47" s="1"/>
      <c r="H47" s="9" t="str">
        <f>IFERROR(VLOOKUP(E47,Sheet1!$B$3:$D$10,3,0), " ")</f>
        <v xml:space="preserve"> </v>
      </c>
      <c r="I47" s="9" t="str">
        <f>IFERROR(VLOOKUP(E47,Sheet1!$B$3:$E$10,4,0), " ")</f>
        <v xml:space="preserve"> </v>
      </c>
      <c r="J47" s="9" t="str">
        <f t="shared" si="0"/>
        <v xml:space="preserve"> </v>
      </c>
      <c r="K47" s="10" t="str">
        <f t="shared" si="1"/>
        <v xml:space="preserve"> </v>
      </c>
    </row>
    <row r="48" spans="1:11" x14ac:dyDescent="0.35">
      <c r="A48" s="1"/>
      <c r="B48" s="1"/>
      <c r="C48" s="1"/>
      <c r="D48" s="1"/>
      <c r="E48" s="1"/>
      <c r="F48" s="1" t="str">
        <f>IFERROR(VLOOKUP(E48,Sheet1!B:C,2,0), " ")</f>
        <v xml:space="preserve"> </v>
      </c>
      <c r="G48" s="1"/>
      <c r="H48" s="9" t="str">
        <f>IFERROR(VLOOKUP(E48,Sheet1!$B$3:$D$10,3,0), " ")</f>
        <v xml:space="preserve"> </v>
      </c>
      <c r="I48" s="9" t="str">
        <f>IFERROR(VLOOKUP(E48,Sheet1!$B$3:$E$10,4,0), " ")</f>
        <v xml:space="preserve"> </v>
      </c>
      <c r="J48" s="9" t="str">
        <f t="shared" si="0"/>
        <v xml:space="preserve"> </v>
      </c>
      <c r="K48" s="10" t="str">
        <f t="shared" si="1"/>
        <v xml:space="preserve"> </v>
      </c>
    </row>
    <row r="49" spans="1:11" x14ac:dyDescent="0.35">
      <c r="A49" s="1"/>
      <c r="B49" s="1"/>
      <c r="C49" s="1"/>
      <c r="D49" s="1"/>
      <c r="E49" s="1"/>
      <c r="F49" s="1" t="str">
        <f>IFERROR(VLOOKUP(E49,Sheet1!B:C,2,0), " ")</f>
        <v xml:space="preserve"> </v>
      </c>
      <c r="G49" s="1"/>
      <c r="H49" s="9" t="str">
        <f>IFERROR(VLOOKUP(E49,Sheet1!$B$3:$D$10,3,0), " ")</f>
        <v xml:space="preserve"> </v>
      </c>
      <c r="I49" s="9" t="str">
        <f>IFERROR(VLOOKUP(E49,Sheet1!$B$3:$E$10,4,0), " ")</f>
        <v xml:space="preserve"> </v>
      </c>
      <c r="J49" s="9" t="str">
        <f t="shared" si="0"/>
        <v xml:space="preserve"> </v>
      </c>
      <c r="K49" s="10" t="str">
        <f t="shared" si="1"/>
        <v xml:space="preserve"> </v>
      </c>
    </row>
    <row r="50" spans="1:11" x14ac:dyDescent="0.35">
      <c r="A50" s="1"/>
      <c r="B50" s="1"/>
      <c r="C50" s="1"/>
      <c r="D50" s="1"/>
      <c r="E50" s="1"/>
      <c r="F50" s="1" t="str">
        <f>IFERROR(VLOOKUP(E50,Sheet1!B:C,2,0), " ")</f>
        <v xml:space="preserve"> </v>
      </c>
      <c r="G50" s="1"/>
      <c r="H50" s="9" t="str">
        <f>IFERROR(VLOOKUP(E50,Sheet1!$B$3:$D$10,3,0), " ")</f>
        <v xml:space="preserve"> </v>
      </c>
      <c r="I50" s="9" t="str">
        <f>IFERROR(VLOOKUP(E50,Sheet1!$B$3:$E$10,4,0), " ")</f>
        <v xml:space="preserve"> </v>
      </c>
      <c r="J50" s="9" t="str">
        <f t="shared" si="0"/>
        <v xml:space="preserve"> </v>
      </c>
      <c r="K50" s="10" t="str">
        <f t="shared" si="1"/>
        <v xml:space="preserve"> </v>
      </c>
    </row>
    <row r="51" spans="1:11" x14ac:dyDescent="0.35">
      <c r="A51" s="1"/>
      <c r="B51" s="1"/>
      <c r="C51" s="1"/>
      <c r="D51" s="1"/>
      <c r="E51" s="1"/>
      <c r="F51" s="1" t="str">
        <f>IFERROR(VLOOKUP(E51,Sheet1!B:C,2,0), " ")</f>
        <v xml:space="preserve"> </v>
      </c>
      <c r="G51" s="1"/>
      <c r="H51" s="9" t="str">
        <f>IFERROR(VLOOKUP(E51,Sheet1!$B$3:$D$10,3,0), " ")</f>
        <v xml:space="preserve"> </v>
      </c>
      <c r="I51" s="9" t="str">
        <f>IFERROR(VLOOKUP(E51,Sheet1!$B$3:$E$10,4,0), " ")</f>
        <v xml:space="preserve"> </v>
      </c>
      <c r="J51" s="9" t="str">
        <f t="shared" si="0"/>
        <v xml:space="preserve"> </v>
      </c>
      <c r="K51" s="10" t="str">
        <f t="shared" si="1"/>
        <v xml:space="preserve"> </v>
      </c>
    </row>
    <row r="52" spans="1:11" x14ac:dyDescent="0.35">
      <c r="A52" s="1"/>
      <c r="B52" s="1"/>
      <c r="C52" s="1"/>
      <c r="D52" s="1"/>
      <c r="E52" s="1"/>
      <c r="F52" s="1" t="str">
        <f>IFERROR(VLOOKUP(E52,Sheet1!B:C,2,0), " ")</f>
        <v xml:space="preserve"> </v>
      </c>
      <c r="G52" s="1"/>
      <c r="H52" s="9" t="str">
        <f>IFERROR(VLOOKUP(E52,Sheet1!$B$3:$D$10,3,0), " ")</f>
        <v xml:space="preserve"> </v>
      </c>
      <c r="I52" s="9" t="str">
        <f>IFERROR(VLOOKUP(E52,Sheet1!$B$3:$E$10,4,0), " ")</f>
        <v xml:space="preserve"> </v>
      </c>
      <c r="J52" s="9" t="str">
        <f t="shared" si="0"/>
        <v xml:space="preserve"> </v>
      </c>
      <c r="K52" s="10" t="str">
        <f t="shared" si="1"/>
        <v xml:space="preserve"> </v>
      </c>
    </row>
    <row r="53" spans="1:11" x14ac:dyDescent="0.35">
      <c r="A53" s="1"/>
      <c r="B53" s="1"/>
      <c r="C53" s="1"/>
      <c r="D53" s="1"/>
      <c r="E53" s="1"/>
      <c r="F53" s="1" t="str">
        <f>IFERROR(VLOOKUP(E53,Sheet1!B:C,2,0), " ")</f>
        <v xml:space="preserve"> </v>
      </c>
      <c r="G53" s="1"/>
      <c r="H53" s="9" t="str">
        <f>IFERROR(VLOOKUP(E53,Sheet1!$B$3:$D$10,3,0), " ")</f>
        <v xml:space="preserve"> </v>
      </c>
      <c r="I53" s="9" t="str">
        <f>IFERROR(VLOOKUP(E53,Sheet1!$B$3:$E$10,4,0), " ")</f>
        <v xml:space="preserve"> </v>
      </c>
      <c r="J53" s="9" t="str">
        <f t="shared" si="0"/>
        <v xml:space="preserve"> </v>
      </c>
      <c r="K53" s="10" t="str">
        <f t="shared" si="1"/>
        <v xml:space="preserve"> </v>
      </c>
    </row>
    <row r="54" spans="1:11" x14ac:dyDescent="0.35">
      <c r="A54" s="1"/>
      <c r="B54" s="1"/>
      <c r="C54" s="1"/>
      <c r="D54" s="1"/>
      <c r="E54" s="1"/>
      <c r="F54" s="1" t="str">
        <f>IFERROR(VLOOKUP(E54,Sheet1!B:C,2,0), " ")</f>
        <v xml:space="preserve"> </v>
      </c>
      <c r="G54" s="1"/>
      <c r="H54" s="9" t="str">
        <f>IFERROR(VLOOKUP(E54,Sheet1!$B$3:$D$10,3,0), " ")</f>
        <v xml:space="preserve"> </v>
      </c>
      <c r="I54" s="9" t="str">
        <f>IFERROR(VLOOKUP(E54,Sheet1!$B$3:$E$10,4,0), " ")</f>
        <v xml:space="preserve"> </v>
      </c>
      <c r="J54" s="9" t="str">
        <f t="shared" si="0"/>
        <v xml:space="preserve"> </v>
      </c>
      <c r="K54" s="10" t="str">
        <f t="shared" si="1"/>
        <v xml:space="preserve"> </v>
      </c>
    </row>
    <row r="55" spans="1:11" x14ac:dyDescent="0.35">
      <c r="A55" s="1"/>
      <c r="B55" s="1"/>
      <c r="C55" s="1"/>
      <c r="D55" s="1"/>
      <c r="E55" s="1"/>
      <c r="F55" s="1" t="str">
        <f>IFERROR(VLOOKUP(E55,Sheet1!B:C,2,0), " ")</f>
        <v xml:space="preserve"> </v>
      </c>
      <c r="G55" s="1"/>
      <c r="H55" s="9" t="str">
        <f>IFERROR(VLOOKUP(E55,Sheet1!$B$3:$D$10,3,0), " ")</f>
        <v xml:space="preserve"> </v>
      </c>
      <c r="I55" s="9" t="str">
        <f>IFERROR(VLOOKUP(E55,Sheet1!$B$3:$E$10,4,0), " ")</f>
        <v xml:space="preserve"> </v>
      </c>
      <c r="J55" s="9" t="str">
        <f t="shared" si="0"/>
        <v xml:space="preserve"> </v>
      </c>
      <c r="K55" s="10" t="str">
        <f t="shared" si="1"/>
        <v xml:space="preserve"> </v>
      </c>
    </row>
    <row r="56" spans="1:11" x14ac:dyDescent="0.35">
      <c r="A56" s="1"/>
      <c r="B56" s="1"/>
      <c r="C56" s="1"/>
      <c r="D56" s="1"/>
      <c r="E56" s="1"/>
      <c r="F56" s="1"/>
      <c r="G56" s="1"/>
      <c r="H56" s="9" t="str">
        <f>IFERROR(VLOOKUP(E56,Sheet1!$B$3:$D$10,3,0), " ")</f>
        <v xml:space="preserve"> </v>
      </c>
      <c r="I56" s="9" t="str">
        <f>IFERROR(VLOOKUP(E56,Sheet1!$B$3:$E$10,4,0), " ")</f>
        <v xml:space="preserve"> </v>
      </c>
      <c r="J56" s="9"/>
      <c r="K56" s="1"/>
    </row>
    <row r="57" spans="1:11" x14ac:dyDescent="0.35">
      <c r="A57" s="1"/>
      <c r="B57" s="1"/>
      <c r="C57" s="1"/>
      <c r="D57" s="1"/>
      <c r="E57" s="1"/>
      <c r="F57" s="1"/>
      <c r="G57" s="1"/>
      <c r="H57" s="9" t="str">
        <f>IFERROR(VLOOKUP(E57,Sheet1!$B$3:$D$10,3,0), " ")</f>
        <v xml:space="preserve"> </v>
      </c>
      <c r="I57" s="9" t="str">
        <f>IFERROR(VLOOKUP(E57,Sheet1!$B$3:$E$10,4,0), " ")</f>
        <v xml:space="preserve"> </v>
      </c>
      <c r="J57" s="9"/>
      <c r="K57" s="1"/>
    </row>
    <row r="58" spans="1:11" x14ac:dyDescent="0.35">
      <c r="A58" s="1"/>
      <c r="B58" s="1"/>
      <c r="C58" s="1"/>
      <c r="D58" s="1"/>
      <c r="E58" s="1"/>
      <c r="F58" s="1"/>
      <c r="G58" s="1"/>
      <c r="H58" s="9" t="str">
        <f>IFERROR(VLOOKUP(E58,Sheet1!$B$3:$D$10,3,0), " ")</f>
        <v xml:space="preserve"> </v>
      </c>
      <c r="I58" s="9" t="str">
        <f>IFERROR(VLOOKUP(E58,Sheet1!$B$3:$E$10,4,0), " ")</f>
        <v xml:space="preserve"> </v>
      </c>
      <c r="J58" s="9"/>
      <c r="K58" s="1"/>
    </row>
    <row r="59" spans="1:11" x14ac:dyDescent="0.35">
      <c r="A59" s="1"/>
      <c r="B59" s="1"/>
      <c r="C59" s="1"/>
      <c r="D59" s="1"/>
      <c r="E59" s="1"/>
      <c r="F59" s="1"/>
      <c r="G59" s="1"/>
      <c r="H59" s="9" t="str">
        <f>IFERROR(VLOOKUP(E59,Sheet1!$B$3:$D$10,3,0), " ")</f>
        <v xml:space="preserve"> </v>
      </c>
      <c r="I59" s="9" t="str">
        <f>IFERROR(VLOOKUP(E59,Sheet1!$B$3:$E$10,4,0), " ")</f>
        <v xml:space="preserve"> </v>
      </c>
      <c r="J59" s="9"/>
      <c r="K59" s="1"/>
    </row>
    <row r="60" spans="1:11" x14ac:dyDescent="0.35">
      <c r="A60" s="1"/>
      <c r="B60" s="1"/>
      <c r="C60" s="1"/>
      <c r="D60" s="1"/>
      <c r="E60" s="1"/>
      <c r="F60" s="1"/>
      <c r="G60" s="1"/>
      <c r="H60" s="9" t="str">
        <f>IFERROR(VLOOKUP(E60,Sheet1!$B$3:$D$10,3,0), " ")</f>
        <v xml:space="preserve"> </v>
      </c>
      <c r="I60" s="9" t="str">
        <f>IFERROR(VLOOKUP(E60,Sheet1!$B$3:$E$10,4,0), " ")</f>
        <v xml:space="preserve"> </v>
      </c>
      <c r="J60" s="9"/>
      <c r="K60" s="1"/>
    </row>
    <row r="61" spans="1:11" x14ac:dyDescent="0.35">
      <c r="A61" s="1"/>
      <c r="B61" s="1"/>
      <c r="C61" s="1"/>
      <c r="D61" s="1"/>
      <c r="E61" s="1"/>
      <c r="F61" s="1"/>
      <c r="G61" s="1"/>
      <c r="H61" s="9" t="str">
        <f>IFERROR(VLOOKUP(E61,Sheet1!$B$3:$D$10,3,0), " ")</f>
        <v xml:space="preserve"> </v>
      </c>
      <c r="I61" s="9" t="str">
        <f>IFERROR(VLOOKUP(E61,Sheet1!$B$3:$E$10,4,0), " ")</f>
        <v xml:space="preserve"> </v>
      </c>
      <c r="J61" s="9"/>
      <c r="K61" s="1"/>
    </row>
    <row r="62" spans="1:11" x14ac:dyDescent="0.35">
      <c r="A62" s="1"/>
      <c r="B62" s="1"/>
      <c r="C62" s="1"/>
      <c r="D62" s="1"/>
      <c r="E62" s="1"/>
      <c r="F62" s="1"/>
      <c r="G62" s="1"/>
      <c r="H62" s="9" t="str">
        <f>IFERROR(VLOOKUP(E62,Sheet1!$B$3:$D$10,3,0), " ")</f>
        <v xml:space="preserve"> </v>
      </c>
      <c r="I62" s="9" t="str">
        <f>IFERROR(VLOOKUP(E62,Sheet1!$B$3:$E$10,4,0), " ")</f>
        <v xml:space="preserve"> </v>
      </c>
      <c r="J62" s="9"/>
      <c r="K62" s="1"/>
    </row>
    <row r="63" spans="1:11" x14ac:dyDescent="0.35">
      <c r="A63" s="1"/>
      <c r="B63" s="1"/>
      <c r="C63" s="1"/>
      <c r="D63" s="1"/>
      <c r="E63" s="1"/>
      <c r="F63" s="1"/>
      <c r="G63" s="1"/>
      <c r="H63" s="9" t="str">
        <f>IFERROR(VLOOKUP(E63,Sheet1!$B$3:$D$10,3,0), " ")</f>
        <v xml:space="preserve"> </v>
      </c>
      <c r="I63" s="9" t="str">
        <f>IFERROR(VLOOKUP(E63,Sheet1!$B$3:$E$10,4,0), " ")</f>
        <v xml:space="preserve"> </v>
      </c>
      <c r="J63" s="9"/>
      <c r="K63" s="1"/>
    </row>
    <row r="64" spans="1:11" x14ac:dyDescent="0.35">
      <c r="A64" s="1"/>
      <c r="B64" s="1"/>
      <c r="C64" s="1"/>
      <c r="D64" s="1"/>
      <c r="E64" s="1"/>
      <c r="F64" s="1"/>
      <c r="G64" s="1"/>
      <c r="H64" s="9" t="str">
        <f>IFERROR(VLOOKUP(E64,Sheet1!$B$3:$D$10,3,0), " ")</f>
        <v xml:space="preserve"> </v>
      </c>
      <c r="I64" s="9" t="str">
        <f>IFERROR(VLOOKUP(E64,Sheet1!$B$3:$E$10,4,0), " ")</f>
        <v xml:space="preserve"> </v>
      </c>
      <c r="J64" s="9"/>
      <c r="K64" s="1"/>
    </row>
    <row r="65" spans="1:12" ht="15" thickBot="1" x14ac:dyDescent="0.4">
      <c r="A65" s="1"/>
      <c r="B65" s="1"/>
      <c r="C65" s="1"/>
      <c r="D65" s="1"/>
      <c r="E65" s="1"/>
      <c r="F65" s="1"/>
      <c r="G65" s="1"/>
      <c r="H65" s="9" t="str">
        <f>IFERROR(VLOOKUP(E65,Sheet1!$B$3:$D$10,3,0), " ")</f>
        <v xml:space="preserve"> </v>
      </c>
      <c r="I65" s="9" t="str">
        <f>IFERROR(VLOOKUP(E65,Sheet1!$B$3:$E$10,4,0), " ")</f>
        <v xml:space="preserve"> </v>
      </c>
      <c r="J65" s="13"/>
      <c r="K65" s="14"/>
    </row>
    <row r="66" spans="1:12" ht="15" thickBot="1" x14ac:dyDescent="0.4">
      <c r="B66" s="11" t="s">
        <v>42</v>
      </c>
      <c r="D66" s="2"/>
      <c r="E66" s="2"/>
      <c r="I66" s="15" t="s">
        <v>44</v>
      </c>
      <c r="J66" s="17">
        <f>SUM(J25:J65)</f>
        <v>0</v>
      </c>
      <c r="K66" s="16">
        <f>SUM(K25:K65)</f>
        <v>0</v>
      </c>
    </row>
    <row r="67" spans="1:12" x14ac:dyDescent="0.35">
      <c r="B67" s="36" t="s">
        <v>55</v>
      </c>
      <c r="C67" s="37"/>
      <c r="D67" s="37"/>
      <c r="E67" s="37"/>
      <c r="F67" s="37"/>
    </row>
    <row r="68" spans="1:12" x14ac:dyDescent="0.35">
      <c r="B68" s="12" t="s">
        <v>43</v>
      </c>
      <c r="D68" s="2"/>
      <c r="E68" s="2"/>
    </row>
    <row r="70" spans="1:12" ht="18.5" x14ac:dyDescent="0.45">
      <c r="A70" s="18"/>
      <c r="C70" s="7" t="s">
        <v>56</v>
      </c>
      <c r="D70" s="2"/>
      <c r="G70" s="3"/>
      <c r="H70"/>
      <c r="L70" s="18"/>
    </row>
  </sheetData>
  <mergeCells count="23">
    <mergeCell ref="B67:F67"/>
    <mergeCell ref="A22:H22"/>
    <mergeCell ref="A15:K15"/>
    <mergeCell ref="A17:K17"/>
    <mergeCell ref="A18:B18"/>
    <mergeCell ref="A19:B19"/>
    <mergeCell ref="C18:K18"/>
    <mergeCell ref="C19:K19"/>
    <mergeCell ref="A20:K20"/>
    <mergeCell ref="A21:K21"/>
    <mergeCell ref="A16:K16"/>
    <mergeCell ref="A1:K3"/>
    <mergeCell ref="C4:K4"/>
    <mergeCell ref="A11:K12"/>
    <mergeCell ref="B13:K13"/>
    <mergeCell ref="A14:K14"/>
    <mergeCell ref="A8:B8"/>
    <mergeCell ref="C10:K10"/>
    <mergeCell ref="C5:K5"/>
    <mergeCell ref="C6:K6"/>
    <mergeCell ref="C7:K7"/>
    <mergeCell ref="C8:K8"/>
    <mergeCell ref="C9:K9"/>
  </mergeCells>
  <pageMargins left="0.7" right="0.7" top="0.75" bottom="0.75" header="0.3" footer="0.3"/>
  <pageSetup paperSize="9" scale="5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285750</xdr:rowOff>
                  </from>
                  <to>
                    <xdr:col>1</xdr:col>
                    <xdr:colOff>889000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76200</xdr:rowOff>
                  </from>
                  <to>
                    <xdr:col>1</xdr:col>
                    <xdr:colOff>895350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812800</xdr:colOff>
                    <xdr:row>12</xdr:row>
                    <xdr:rowOff>50800</xdr:rowOff>
                  </from>
                  <to>
                    <xdr:col>2</xdr:col>
                    <xdr:colOff>2152650</xdr:colOff>
                    <xdr:row>13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82FF8BA-7927-4829-84B0-27D6A159704B}">
          <x14:formula1>
            <xm:f>Sheet1!$A$2:$A$13</xm:f>
          </x14:formula1>
          <xm:sqref>D25:D64</xm:sqref>
        </x14:dataValidation>
        <x14:dataValidation type="list" allowBlank="1" showInputMessage="1" showErrorMessage="1" xr:uid="{0CAF25A7-0B26-4B43-A7BC-C222F9C0A50C}">
          <x14:formula1>
            <xm:f>Sheet1!$B$2:$B$10</xm:f>
          </x14:formula1>
          <xm:sqref>E25:E64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AAF60-7642-4536-909B-93454C621204}">
  <dimension ref="A1:E13"/>
  <sheetViews>
    <sheetView workbookViewId="0">
      <selection activeCell="I13" sqref="I13"/>
    </sheetView>
  </sheetViews>
  <sheetFormatPr defaultRowHeight="14.5" x14ac:dyDescent="0.35"/>
  <cols>
    <col min="1" max="1" width="16.7265625" customWidth="1"/>
    <col min="2" max="2" width="9.1796875" style="26"/>
    <col min="3" max="3" width="13.453125" customWidth="1"/>
    <col min="4" max="4" width="9.1796875" style="25"/>
  </cols>
  <sheetData>
    <row r="1" spans="1:5" x14ac:dyDescent="0.35">
      <c r="A1" t="s">
        <v>26</v>
      </c>
      <c r="B1" s="26" t="s">
        <v>21</v>
      </c>
      <c r="C1" t="s">
        <v>22</v>
      </c>
      <c r="D1" s="25" t="s">
        <v>40</v>
      </c>
      <c r="E1" t="s">
        <v>38</v>
      </c>
    </row>
    <row r="3" spans="1:5" x14ac:dyDescent="0.35">
      <c r="A3" t="s">
        <v>27</v>
      </c>
      <c r="B3" s="26" t="s">
        <v>23</v>
      </c>
      <c r="C3" t="s">
        <v>24</v>
      </c>
      <c r="D3" s="25">
        <v>21.99</v>
      </c>
      <c r="E3">
        <v>0</v>
      </c>
    </row>
    <row r="4" spans="1:5" x14ac:dyDescent="0.35">
      <c r="A4" t="s">
        <v>28</v>
      </c>
      <c r="B4" s="26" t="s">
        <v>9</v>
      </c>
      <c r="C4" t="s">
        <v>24</v>
      </c>
      <c r="D4" s="25">
        <v>21.99</v>
      </c>
      <c r="E4">
        <v>0</v>
      </c>
    </row>
    <row r="5" spans="1:5" x14ac:dyDescent="0.35">
      <c r="A5" t="s">
        <v>29</v>
      </c>
      <c r="B5" s="26" t="s">
        <v>3</v>
      </c>
      <c r="C5" t="s">
        <v>25</v>
      </c>
      <c r="D5" s="25">
        <v>24.99</v>
      </c>
      <c r="E5" s="8">
        <f>D5*0.2</f>
        <v>4.9980000000000002</v>
      </c>
    </row>
    <row r="6" spans="1:5" x14ac:dyDescent="0.35">
      <c r="A6" t="s">
        <v>30</v>
      </c>
      <c r="B6" s="26" t="s">
        <v>4</v>
      </c>
      <c r="C6" t="s">
        <v>25</v>
      </c>
      <c r="D6" s="25">
        <v>24.99</v>
      </c>
      <c r="E6" s="8">
        <f t="shared" ref="E6:E10" si="0">D6*0.2</f>
        <v>4.9980000000000002</v>
      </c>
    </row>
    <row r="7" spans="1:5" x14ac:dyDescent="0.35">
      <c r="A7" t="s">
        <v>31</v>
      </c>
      <c r="B7" s="26" t="s">
        <v>5</v>
      </c>
      <c r="C7" t="s">
        <v>25</v>
      </c>
      <c r="D7" s="25">
        <v>24.99</v>
      </c>
      <c r="E7" s="8">
        <f t="shared" si="0"/>
        <v>4.9980000000000002</v>
      </c>
    </row>
    <row r="8" spans="1:5" x14ac:dyDescent="0.35">
      <c r="A8" t="s">
        <v>32</v>
      </c>
      <c r="B8" s="26" t="s">
        <v>6</v>
      </c>
      <c r="C8" t="s">
        <v>25</v>
      </c>
      <c r="D8" s="25">
        <v>24.99</v>
      </c>
      <c r="E8" s="8">
        <f t="shared" si="0"/>
        <v>4.9980000000000002</v>
      </c>
    </row>
    <row r="9" spans="1:5" x14ac:dyDescent="0.35">
      <c r="A9" t="s">
        <v>33</v>
      </c>
      <c r="B9" s="26" t="s">
        <v>7</v>
      </c>
      <c r="C9" t="s">
        <v>25</v>
      </c>
      <c r="D9" s="25">
        <v>24.99</v>
      </c>
      <c r="E9" s="8">
        <f t="shared" si="0"/>
        <v>4.9980000000000002</v>
      </c>
    </row>
    <row r="10" spans="1:5" x14ac:dyDescent="0.35">
      <c r="A10" t="s">
        <v>34</v>
      </c>
      <c r="B10" s="26" t="s">
        <v>8</v>
      </c>
      <c r="C10" t="s">
        <v>25</v>
      </c>
      <c r="D10" s="25">
        <v>24.99</v>
      </c>
      <c r="E10" s="8">
        <f t="shared" si="0"/>
        <v>4.9980000000000002</v>
      </c>
    </row>
    <row r="11" spans="1:5" x14ac:dyDescent="0.35">
      <c r="A11" t="s">
        <v>35</v>
      </c>
    </row>
    <row r="12" spans="1:5" x14ac:dyDescent="0.35">
      <c r="A12" t="s">
        <v>36</v>
      </c>
    </row>
    <row r="13" spans="1:5" x14ac:dyDescent="0.35">
      <c r="A13" t="s">
        <v>37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Cook</dc:creator>
  <cp:lastModifiedBy>Isabella Mcilvanney</cp:lastModifiedBy>
  <cp:lastPrinted>2019-12-05T09:11:13Z</cp:lastPrinted>
  <dcterms:created xsi:type="dcterms:W3CDTF">2019-07-24T06:46:58Z</dcterms:created>
  <dcterms:modified xsi:type="dcterms:W3CDTF">2022-04-05T13:54:15Z</dcterms:modified>
</cp:coreProperties>
</file>